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36" windowWidth="18036" windowHeight="9060"/>
  </bookViews>
  <sheets>
    <sheet name="лист1" sheetId="1" r:id="rId1"/>
    <sheet name="Лист2" sheetId="2" r:id="rId2"/>
    <sheet name="Лист3" sheetId="3" r:id="rId3"/>
  </sheets>
  <calcPr calcId="145621"/>
  <customWorkbookViews>
    <customWorkbookView name="Руслан - Личное представление" guid="{A6C5FD67-5E8F-4CCA-896F-3DAA03E40DE6}" mergeInterval="0" personalView="1" maximized="1" windowWidth="1916" windowHeight="776" activeSheetId="1"/>
  </customWorkbookViews>
</workbook>
</file>

<file path=xl/calcChain.xml><?xml version="1.0" encoding="utf-8"?>
<calcChain xmlns="http://schemas.openxmlformats.org/spreadsheetml/2006/main">
  <c r="C21" i="1" l="1"/>
  <c r="C19" i="1" s="1"/>
  <c r="H16" i="1" l="1"/>
  <c r="H19" i="1" l="1"/>
  <c r="G19" i="1"/>
  <c r="K19" i="1"/>
  <c r="M19" i="1"/>
  <c r="N19" i="1"/>
  <c r="O19" i="1"/>
  <c r="I10" i="1"/>
  <c r="I11" i="1"/>
  <c r="I12" i="1"/>
  <c r="I13" i="1"/>
  <c r="I17" i="1"/>
  <c r="I18" i="1"/>
  <c r="I20" i="1"/>
  <c r="B18" i="1"/>
  <c r="G16" i="1"/>
  <c r="F16" i="1"/>
  <c r="I15" i="1"/>
  <c r="B15" i="1"/>
  <c r="I14" i="1"/>
  <c r="B14" i="1"/>
  <c r="B13" i="1"/>
  <c r="B12" i="1"/>
  <c r="I9" i="1"/>
  <c r="B9" i="1"/>
  <c r="B17" i="1" l="1"/>
  <c r="B11" i="1"/>
  <c r="B10" i="1"/>
  <c r="K16" i="1"/>
  <c r="K22" i="1" s="1"/>
  <c r="L16" i="1"/>
  <c r="M16" i="1"/>
  <c r="M22" i="1" s="1"/>
  <c r="N16" i="1"/>
  <c r="N22" i="1" s="1"/>
  <c r="O16" i="1"/>
  <c r="O22" i="1" s="1"/>
  <c r="J16" i="1"/>
  <c r="L19" i="1"/>
  <c r="J19" i="1"/>
  <c r="D16" i="1"/>
  <c r="E16" i="1"/>
  <c r="G22" i="1"/>
  <c r="H22" i="1"/>
  <c r="C16" i="1"/>
  <c r="B20" i="1"/>
  <c r="F19" i="1"/>
  <c r="L22" i="1" l="1"/>
  <c r="F22" i="1"/>
  <c r="E22" i="1"/>
  <c r="B21" i="1"/>
  <c r="B16" i="1"/>
  <c r="D19" i="1"/>
  <c r="I16" i="1"/>
  <c r="J22" i="1"/>
  <c r="I21" i="1"/>
  <c r="I19" i="1"/>
  <c r="D22" i="1" l="1"/>
  <c r="B19" i="1"/>
  <c r="B22" i="1" s="1"/>
  <c r="I22" i="1"/>
  <c r="C22" i="1"/>
</calcChain>
</file>

<file path=xl/sharedStrings.xml><?xml version="1.0" encoding="utf-8"?>
<sst xmlns="http://schemas.openxmlformats.org/spreadsheetml/2006/main" count="34" uniqueCount="28">
  <si>
    <t>ВН I</t>
  </si>
  <si>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</si>
  <si>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</si>
  <si>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</si>
  <si>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</si>
  <si>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</si>
  <si>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</si>
  <si>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</si>
  <si>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</si>
  <si>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</si>
  <si>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</si>
  <si>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ЧМК</t>
  </si>
  <si>
    <t>УК</t>
  </si>
  <si>
    <t>ЗАО "Электросеть"</t>
  </si>
  <si>
    <t>Удмуртия</t>
  </si>
  <si>
    <t>Кемерово</t>
  </si>
  <si>
    <t>ПАО "МРСК Центра и Привольжья"-"Удмуртэнерго"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</si>
  <si>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</si>
  <si>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</si>
  <si>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</si>
  <si>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</si>
  <si>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</si>
  <si>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</si>
  <si>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</si>
  <si>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</si>
  <si>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в том числе (МВтч)</t>
  </si>
  <si>
    <t>в том числе (МВт)</t>
  </si>
  <si>
    <t>Полезный отпуск электроэнергии и мощности по тарифным группам в разрезе территориальных сетевых организаций за период   сентябрь  2016г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</si>
</sst>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0"/>
    <numFmt numFmtId="165" formatCode="_-* #,##0.000_р_._-;\-* #,##0.0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10" fillId="0" borderId="0" xfId="0" applyFont="1"/>
    <xf numFmtId="164" fontId="8" fillId="0" borderId="1" xfId="1" applyNumberFormat="1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164" fontId="8" fillId="0" borderId="1" xfId="1" applyNumberFormat="1" applyFont="1" applyBorder="1" applyAlignment="1">
      <alignment horizontal="center" vertical="center"/>
    </xf>
    <xf numFmtId="164" fontId="8" fillId="2" borderId="1" xfId="1" applyNumberFormat="1" applyFont="1" applyFill="1" applyBorder="1" applyAlignment="1">
      <alignment vertical="center"/>
    </xf>
    <xf numFmtId="164" fontId="9" fillId="2" borderId="0" xfId="0" applyNumberFormat="1" applyFont="1" applyFill="1"/>
    <xf numFmtId="164" fontId="8" fillId="2" borderId="1" xfId="1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 applyProtection="1">
      <protection locked="0"/>
    </xf>
    <xf numFmtId="165" fontId="8" fillId="0" borderId="1" xfId="1" applyNumberFormat="1" applyFont="1" applyBorder="1" applyAlignment="1">
      <alignment vertical="center"/>
    </xf>
    <xf numFmtId="165" fontId="8" fillId="2" borderId="1" xfId="1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212A728-E883-4BBA-B37A-E11974D72806}" diskRevisions="1" revisionId="52" version="6">
  <header guid="{6D16AC70-C892-4CEF-AE11-4B7479CB998F}" dateTime="2016-10-10T08:51:20" maxSheetId="4" userName="Руслан" r:id="rId1">
    <sheetIdMap count="3">
      <sheetId val="1"/>
      <sheetId val="2"/>
      <sheetId val="3"/>
    </sheetIdMap>
  </header>
  <header guid="{653DE583-CC47-430B-B538-ADD0B63087F9}" dateTime="2016-10-10T09:14:33" maxSheetId="4" userName="Руслан" r:id="rId2" minRId="1" maxRId="28">
    <sheetIdMap count="3">
      <sheetId val="1"/>
      <sheetId val="2"/>
      <sheetId val="3"/>
    </sheetIdMap>
  </header>
  <header guid="{F5837167-D425-425B-BF96-950B9E429A3D}" dateTime="2016-10-10T09:15:08" maxSheetId="4" userName="Руслан" r:id="rId3">
    <sheetIdMap count="3">
      <sheetId val="1"/>
      <sheetId val="2"/>
      <sheetId val="3"/>
    </sheetIdMap>
  </header>
  <header guid="{7D356145-B2B9-45D5-A7F8-EE10140540E0}" dateTime="2016-10-10T09:32:03" maxSheetId="4" userName="Руслан" r:id="rId4" minRId="31" maxRId="32">
    <sheetIdMap count="3">
      <sheetId val="1"/>
      <sheetId val="2"/>
      <sheetId val="3"/>
    </sheetIdMap>
  </header>
  <header guid="{AADB619C-3E8A-4F04-BDE1-F12B5345651B}" dateTime="2016-10-20T16:06:21" maxSheetId="4" userName="Руслан" r:id="rId5" minRId="34" maxRId="49">
    <sheetIdMap count="3">
      <sheetId val="1"/>
      <sheetId val="2"/>
      <sheetId val="3"/>
    </sheetIdMap>
  </header>
  <header guid="{9212A728-E883-4BBA-B37A-E11974D72806}" dateTime="2016-10-20T16:17:43" maxSheetId="4" userName="Руслан" r:id="rId6" minRId="51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 numFmtId="4">
    <oc r="D9">
      <v>7244.73</v>
    </oc>
    <nc r="D9">
      <v>6789.5420000000004</v>
    </nc>
  </rcc>
  <rcc rId="2" sId="1" numFmtId="4">
    <oc r="E9">
      <v>328.40600000000001</v>
    </oc>
    <nc r="E9">
      <v>286.54899999999998</v>
    </nc>
  </rcc>
  <rcc rId="3" sId="1" numFmtId="4">
    <oc r="G9">
      <v>57.536999999999999</v>
    </oc>
    <nc r="G9">
      <v>75.611999999999995</v>
    </nc>
  </rcc>
  <rcc rId="4" sId="1" numFmtId="4">
    <oc r="K9">
      <v>12.298999999999999</v>
    </oc>
    <nc r="K9">
      <v>13</v>
    </nc>
  </rcc>
  <rcc rId="5" sId="1" numFmtId="4">
    <oc r="E10">
      <v>215.286</v>
    </oc>
    <nc r="E10">
      <v>244.405</v>
    </nc>
  </rcc>
  <rcc rId="6" sId="1" numFmtId="4">
    <oc r="F10">
      <v>262.41899999999998</v>
    </oc>
    <nc r="F10">
      <v>265.91800000000001</v>
    </nc>
  </rcc>
  <rcc rId="7" sId="1" numFmtId="4">
    <oc r="G11">
      <v>13.318</v>
    </oc>
    <nc r="G11">
      <v>12.362</v>
    </nc>
  </rcc>
  <rcc rId="8" sId="1" numFmtId="4">
    <oc r="H11">
      <v>5.0000000000000001E-3</v>
    </oc>
    <nc r="H11"/>
  </rcc>
  <rcc rId="9" sId="1" numFmtId="4">
    <oc r="E12">
      <v>2541.7080000000001</v>
    </oc>
    <nc r="E12">
      <v>2513.924</v>
    </nc>
  </rcc>
  <rcc rId="10" sId="1" numFmtId="4">
    <oc r="E13">
      <v>70599.368000000002</v>
    </oc>
    <nc r="E13">
      <v>64857.758999999998</v>
    </nc>
  </rcc>
  <rcc rId="11" sId="1" odxf="1" s="1" dxf="1" numFmtId="4">
    <oc r="L13">
      <v>98.471999999999994</v>
    </oc>
    <nc r="L13">
      <v>96</v>
    </nc>
    <ndxf>
      <font>
        <i val="0"/>
        <sz val="10"/>
        <color auto="1"/>
        <name val="Arial"/>
        <scheme val="none"/>
      </font>
      <fill>
        <patternFill patternType="solid">
          <bgColor theme="5" tint="0.59999389629810485"/>
        </patternFill>
      </fill>
      <alignment vertical="bottom" readingOrder="0"/>
      <protection locked="0"/>
    </ndxf>
  </rcc>
  <rcc rId="12" sId="1" numFmtId="4">
    <oc r="E15">
      <v>23753.718000000001</v>
    </oc>
    <nc r="E15">
      <v>24500.780999999999</v>
    </nc>
  </rcc>
  <rcc rId="13" sId="1" numFmtId="4">
    <oc r="L15">
      <v>34.427</v>
    </oc>
    <nc r="L15">
      <v>37.664000000000001</v>
    </nc>
  </rcc>
  <rcc rId="14" sId="1" numFmtId="4">
    <oc r="L14">
      <v>35.954000000000001</v>
    </oc>
    <nc r="L14">
      <v>37.323</v>
    </nc>
  </rcc>
  <rcc rId="15" sId="1" numFmtId="4">
    <oc r="E14">
      <v>22967.132000000001</v>
    </oc>
    <nc r="E14">
      <v>22219.546999999999</v>
    </nc>
  </rcc>
  <rcc rId="16" sId="1" numFmtId="4">
    <oc r="E18">
      <v>27297.482</v>
    </oc>
    <nc r="E18">
      <v>27602.834999999999</v>
    </nc>
  </rcc>
  <rcc rId="17" sId="1" numFmtId="4">
    <oc r="G18">
      <v>1143.3499999999999</v>
    </oc>
    <nc r="G18">
      <v>1110.3130000000001</v>
    </nc>
  </rcc>
  <rcc rId="18" sId="1" numFmtId="4">
    <oc r="H18">
      <v>142.91800000000001</v>
    </oc>
    <nc r="H18">
      <v>109.41500000000001</v>
    </nc>
  </rcc>
  <rcc rId="19" sId="1" numFmtId="4">
    <oc r="E20">
      <v>6069.9889999999996</v>
    </oc>
    <nc r="E20">
      <v>6628.6189999999997</v>
    </nc>
  </rcc>
  <rcc rId="20" sId="1">
    <oc r="C19">
      <f>SUM(C20:C21)</f>
    </oc>
    <nc r="C19">
      <f>SUM(C20:C21)</f>
    </nc>
  </rcc>
  <rcc rId="21" sId="1" numFmtId="4">
    <oc r="C21">
      <v>84799.236999999994</v>
    </oc>
    <nc r="C21">
      <v>58669.91</v>
    </nc>
  </rcc>
  <rcc rId="22" sId="1" numFmtId="4">
    <oc r="F21">
      <v>2482.5259999999998</v>
    </oc>
    <nc r="F21">
      <v>354.72</v>
    </nc>
  </rcc>
  <rcc rId="23" sId="1" numFmtId="4">
    <oc r="D21">
      <v>1866.2429999999999</v>
    </oc>
    <nc r="D21">
      <v>1801.38</v>
    </nc>
  </rcc>
  <rcc rId="24" sId="1" numFmtId="4">
    <oc r="E21">
      <v>0</v>
    </oc>
    <nc r="E21">
      <v>1135.268</v>
    </nc>
  </rcc>
  <rcc rId="25" sId="1" numFmtId="4">
    <oc r="J21">
      <v>142.75399999999999</v>
    </oc>
    <nc r="J21">
      <v>108.791</v>
    </nc>
  </rcc>
  <rcc rId="26" sId="1" numFmtId="4">
    <oc r="K21">
      <v>2.6509999999999998</v>
    </oc>
    <nc r="K21">
      <v>2.5019999999999998</v>
    </nc>
  </rcc>
  <rcc rId="27" sId="1" numFmtId="4">
    <oc r="E17">
      <v>20007.353999999999</v>
    </oc>
    <nc r="E17">
      <f>40509.783-F17-G17</f>
    </nc>
  </rcc>
  <rcc rId="28" sId="1" numFmtId="4">
    <oc r="F17">
      <v>18572.387999999999</v>
    </oc>
    <nc r="F17">
      <v>17572.387999999999</v>
    </nc>
  </rcc>
  <rcv guid="{A6C5FD67-5E8F-4CCA-896F-3DAA03E40DE6}" action="delete"/>
  <rdn rId="0" localSheetId="1" customView="1" name="Z_A6C5FD67_5E8F_4CCA_896F_3DAA03E40DE6_.wvu.Rows" hidden="1" oldHidden="1">
    <formula>лист1!$17:$18,лист1!$20:$21</formula>
    <oldFormula>лист1!$17:$18,лист1!$20:$21</oldFormula>
  </rdn>
  <rcv guid="{A6C5FD67-5E8F-4CCA-896F-3DAA03E40DE6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L13">
    <dxf>
      <fill>
        <patternFill>
          <bgColor theme="0"/>
        </patternFill>
      </fill>
    </dxf>
  </rfmt>
  <rcv guid="{A6C5FD67-5E8F-4CCA-896F-3DAA03E40DE6}" action="delete"/>
  <rdn rId="0" localSheetId="1" customView="1" name="Z_A6C5FD67_5E8F_4CCA_896F_3DAA03E40DE6_.wvu.Rows" hidden="1" oldHidden="1">
    <formula>лист1!$17:$18,лист1!$20:$21</formula>
    <oldFormula>лист1!$17:$18,лист1!$20:$21</oldFormula>
  </rdn>
  <rcv guid="{A6C5FD67-5E8F-4CCA-896F-3DAA03E40DE6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" sId="1">
    <oc r="E19">
      <f>SUM(E20:E21)</f>
    </oc>
    <nc r="E19">
      <f>SUM(E20:E21)</f>
    </nc>
  </rcc>
  <rcc rId="32" sId="1">
    <oc r="B19">
      <f>SUM(C19:H19)</f>
    </oc>
    <nc r="B19">
      <f>SUM(C19:H19)</f>
    </nc>
  </rcc>
  <rcv guid="{A6C5FD67-5E8F-4CCA-896F-3DAA03E40DE6}" action="delete"/>
  <rdn rId="0" localSheetId="1" customView="1" name="Z_A6C5FD67_5E8F_4CCA_896F_3DAA03E40DE6_.wvu.Rows" hidden="1" oldHidden="1">
    <formula>лист1!$17:$18,лист1!$20:$21</formula>
    <oldFormula>лист1!$17:$18,лист1!$20:$21</oldFormula>
  </rdn>
  <rcv guid="{A6C5FD67-5E8F-4CCA-896F-3DAA03E40DE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" sId="1" numFmtId="4">
    <oc r="D9">
      <v>6789.5420000000004</v>
    </oc>
    <nc r="D9">
      <v>6398.1779999999999</v>
    </nc>
  </rcc>
  <rcc rId="35" sId="1" numFmtId="4">
    <oc r="E9">
      <v>286.54899999999998</v>
    </oc>
    <nc r="E9">
      <v>234.541</v>
    </nc>
  </rcc>
  <rcc rId="36" sId="1" numFmtId="4">
    <oc r="G9">
      <v>75.611999999999995</v>
    </oc>
    <nc r="G9">
      <v>63.597000000000001</v>
    </nc>
  </rcc>
  <rcc rId="37" sId="1" numFmtId="4">
    <oc r="K9">
      <v>13</v>
    </oc>
    <nc r="K9">
      <v>11.609</v>
    </nc>
  </rcc>
  <rfmt sheetId="1" sqref="D9:G10" start="0" length="2147483647">
    <dxf>
      <font>
        <color theme="3"/>
      </font>
    </dxf>
  </rfmt>
  <rfmt sheetId="1" sqref="K9" start="0" length="2147483647">
    <dxf>
      <font>
        <color theme="3"/>
      </font>
    </dxf>
  </rfmt>
  <rcc rId="38" sId="1" numFmtId="4">
    <oc r="G11">
      <v>12.362</v>
    </oc>
    <nc r="G11">
      <v>12.356999999999999</v>
    </nc>
  </rcc>
  <rfmt sheetId="1" sqref="G11" start="0" length="2147483647">
    <dxf>
      <font>
        <color theme="3"/>
      </font>
    </dxf>
  </rfmt>
  <rfmt sheetId="1" sqref="E12" start="0" length="2147483647">
    <dxf>
      <font>
        <color theme="3"/>
      </font>
    </dxf>
  </rfmt>
  <rcc rId="39" sId="1" numFmtId="4">
    <oc r="L13">
      <v>96</v>
    </oc>
    <nc r="L13">
      <v>92.457999999999998</v>
    </nc>
  </rcc>
  <rfmt sheetId="1" sqref="L13" start="0" length="2147483647">
    <dxf>
      <font>
        <color theme="3"/>
      </font>
    </dxf>
  </rfmt>
  <rfmt sheetId="1" sqref="E13" start="0" length="2147483647">
    <dxf>
      <font>
        <color theme="3"/>
      </font>
    </dxf>
  </rfmt>
  <rfmt sheetId="1" sqref="E14" start="0" length="2147483647">
    <dxf>
      <font>
        <color theme="3"/>
      </font>
    </dxf>
  </rfmt>
  <rfmt sheetId="1" sqref="L14" start="0" length="2147483647">
    <dxf>
      <font>
        <color theme="3"/>
      </font>
    </dxf>
  </rfmt>
  <rfmt sheetId="1" sqref="E15" start="0" length="2147483647">
    <dxf>
      <font>
        <color theme="3"/>
      </font>
    </dxf>
  </rfmt>
  <rfmt sheetId="1" sqref="L15" start="0" length="2147483647">
    <dxf>
      <font>
        <color theme="3"/>
      </font>
    </dxf>
  </rfmt>
  <rcc rId="40" sId="1" numFmtId="4">
    <oc r="E17">
      <f>40509.783-F17-G17</f>
    </oc>
    <nc r="E17">
      <v>17262.654999999999</v>
    </nc>
  </rcc>
  <rcc rId="41" sId="1" numFmtId="4">
    <oc r="F17">
      <v>17572.387999999999</v>
    </oc>
    <nc r="F17">
      <v>17188.098000000002</v>
    </nc>
  </rcc>
  <rcc rId="42" sId="1" numFmtId="4">
    <oc r="G17">
      <v>4557.3119999999999</v>
    </oc>
    <nc r="G17">
      <v>4355.79</v>
    </nc>
  </rcc>
  <rfmt sheetId="1" sqref="B9:B22">
    <dxf>
      <numFmt numFmtId="165" formatCode="_-* #,##0.000_р_._-;\-* #,##0.000_р_._-;_-* &quot;-&quot;??_р_._-;_-@_-"/>
    </dxf>
  </rfmt>
  <rfmt sheetId="1" sqref="E17:G17" start="0" length="2147483647">
    <dxf>
      <font>
        <color theme="3"/>
      </font>
    </dxf>
  </rfmt>
  <rcc rId="43" sId="1">
    <oc r="C19">
      <f>SUM(C20:C21)</f>
    </oc>
    <nc r="C19">
      <f>SUM(C20:C21)</f>
    </nc>
  </rcc>
  <rfmt sheetId="1" sqref="E18" start="0" length="2147483647">
    <dxf>
      <font>
        <color theme="3"/>
      </font>
    </dxf>
  </rfmt>
  <rfmt sheetId="1" sqref="G18" start="0" length="2147483647">
    <dxf>
      <font>
        <color theme="3"/>
      </font>
    </dxf>
  </rfmt>
  <rfmt sheetId="1" sqref="H18" start="0" length="2147483647">
    <dxf>
      <font>
        <color theme="3"/>
      </font>
    </dxf>
  </rfmt>
  <rfmt sheetId="1" sqref="D19" start="0" length="2147483647">
    <dxf>
      <font>
        <color theme="3"/>
      </font>
    </dxf>
  </rfmt>
  <rfmt sheetId="1" sqref="C19" start="0" length="2147483647">
    <dxf>
      <font>
        <color theme="3"/>
      </font>
    </dxf>
  </rfmt>
  <rcc rId="44" sId="1">
    <oc r="E19">
      <f>SUM(E20:E21)</f>
    </oc>
    <nc r="E19"/>
  </rcc>
  <rfmt sheetId="1" sqref="F19" start="0" length="2147483647">
    <dxf>
      <font>
        <color theme="3"/>
      </font>
    </dxf>
  </rfmt>
  <rfmt sheetId="1" sqref="C21" start="0" length="2147483647">
    <dxf>
      <font>
        <color theme="3"/>
      </font>
    </dxf>
  </rfmt>
  <rfmt sheetId="1" sqref="D21" start="0" length="2147483647">
    <dxf>
      <font>
        <color theme="3"/>
      </font>
    </dxf>
  </rfmt>
  <rcc rId="45" sId="1">
    <oc r="C21">
      <v>58669.91</v>
    </oc>
    <nc r="C21">
      <f>58909.852</f>
    </nc>
  </rcc>
  <rfmt sheetId="1" sqref="E21" start="0" length="2147483647">
    <dxf>
      <font>
        <color theme="3"/>
      </font>
    </dxf>
  </rfmt>
  <rfmt sheetId="1" sqref="F21" start="0" length="2147483647">
    <dxf>
      <font>
        <color theme="3"/>
      </font>
    </dxf>
  </rfmt>
  <rcc rId="46" sId="1" numFmtId="4">
    <oc r="D21">
      <v>1801.38</v>
    </oc>
    <nc r="D21">
      <v>0</v>
    </nc>
  </rcc>
  <rcc rId="47" sId="1" numFmtId="4">
    <oc r="J21">
      <v>108.791</v>
    </oc>
    <nc r="J21">
      <v>101.54</v>
    </nc>
  </rcc>
  <rfmt sheetId="1" sqref="J21" start="0" length="2147483647">
    <dxf>
      <font>
        <color theme="3"/>
      </font>
    </dxf>
  </rfmt>
  <rcc rId="48" sId="1" numFmtId="4">
    <oc r="K21">
      <v>2.5019999999999998</v>
    </oc>
    <nc r="K21">
      <v>2.726</v>
    </nc>
  </rcc>
  <rfmt sheetId="1" sqref="K21" start="0" length="2147483647">
    <dxf>
      <font>
        <color theme="3"/>
      </font>
    </dxf>
  </rfmt>
  <rcc rId="49" sId="1" numFmtId="4">
    <oc r="M21">
      <v>1.131</v>
    </oc>
    <nc r="M21">
      <v>0</v>
    </nc>
  </rcc>
  <rfmt sheetId="1" sqref="E20" start="0" length="2147483647">
    <dxf>
      <font>
        <color theme="3"/>
      </font>
    </dxf>
  </rfmt>
  <rfmt sheetId="1" sqref="C9:H23" start="0" length="2147483647">
    <dxf>
      <font>
        <color auto="1"/>
      </font>
    </dxf>
  </rfmt>
  <rfmt sheetId="1" sqref="J9:N22" start="0" length="2147483647">
    <dxf>
      <font>
        <color auto="1"/>
      </font>
    </dxf>
  </rfmt>
  <rcv guid="{A6C5FD67-5E8F-4CCA-896F-3DAA03E40DE6}" action="delete"/>
  <rdn rId="0" localSheetId="1" customView="1" name="Z_A6C5FD67_5E8F_4CCA_896F_3DAA03E40DE6_.wvu.Rows" hidden="1" oldHidden="1">
    <formula>лист1!$17:$18,лист1!$20:$21</formula>
    <oldFormula>лист1!$17:$18,лист1!$20:$21</oldFormula>
  </rdn>
  <rcv guid="{A6C5FD67-5E8F-4CCA-896F-3DAA03E40DE6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" sId="1" numFmtId="4">
    <oc r="D21">
      <v>0</v>
    </oc>
    <nc r="D21">
      <v>1801.38</v>
    </nc>
  </rcc>
  <rdn rId="0" localSheetId="1" customView="1" name="Z_A6C5FD67_5E8F_4CCA_896F_3DAA03E40DE6_.wvu.Rows" hidden="1" oldHidden="1">
    <oldFormula>лист1!$17:$18,лист1!$20:$21</oldFormula>
  </rdn>
  <rcv guid="{A6C5FD67-5E8F-4CCA-896F-3DAA03E40DE6}" action="delete"/>
  <rcv guid="{A6C5FD67-5E8F-4CCA-896F-3DAA03E40DE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tabSelected="1" zoomScale="80" zoomScaleNormal="80" workbookViewId="0">
      <selection activeCell="E26" sqref="E26"/>
    </sheetView>
  </sheetViews>
  <sheetFormatPr defaultRowHeight="14.4" outlineLevelRow="1" x14ac:dyDescent="0.3"/>
  <cols>
    <col min="1" max="1" width="46" customWidth="1"/>
    <col min="2" max="2" width="16.33203125" customWidth="1"/>
    <col min="3" max="3" width="15.88671875" customWidth="1"/>
    <col min="4" max="4" width="14.33203125" customWidth="1"/>
    <col min="5" max="5" width="15.5546875" customWidth="1"/>
    <col min="6" max="15" width="14.33203125" customWidth="1"/>
  </cols>
  <sheetData>
    <row r="1" spans="1:26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3" spans="1:26" ht="1.9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3" customFormat="1" ht="37.950000000000003" customHeight="1" x14ac:dyDescent="0.3">
      <c r="A4" s="31" t="s">
        <v>27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9.4" customHeight="1" x14ac:dyDescent="0.3">
      <c r="A5" s="36" t="s">
        <v>7</v>
      </c>
      <c r="B5" s="36"/>
      <c r="C5" s="36"/>
      <c r="D5" s="36"/>
      <c r="E5" s="36"/>
      <c r="F5" s="36"/>
      <c r="G5" s="36"/>
      <c r="H5" s="36"/>
      <c r="I5" s="36"/>
      <c r="J5" s="37"/>
      <c r="K5" s="37"/>
      <c r="L5" s="37"/>
      <c r="M5" s="37"/>
      <c r="N5" s="37"/>
      <c r="O5" s="37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5" customFormat="1" ht="29.4" customHeight="1" x14ac:dyDescent="0.3">
      <c r="A6" s="38" t="s">
        <v>9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 x14ac:dyDescent="0.3">
      <c r="A7" s="34" t="s">
        <v>6</v>
      </c>
      <c r="B7" s="32" t="s">
        <v>23</v>
      </c>
      <c r="C7" s="28" t="s">
        <v>25</v>
      </c>
      <c r="D7" s="29"/>
      <c r="E7" s="29"/>
      <c r="F7" s="29"/>
      <c r="G7" s="29"/>
      <c r="H7" s="30"/>
      <c r="I7" s="32" t="s">
        <v>24</v>
      </c>
      <c r="J7" s="28" t="s">
        <v>26</v>
      </c>
      <c r="K7" s="29"/>
      <c r="L7" s="29"/>
      <c r="M7" s="29"/>
      <c r="N7" s="29"/>
      <c r="O7" s="30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6" x14ac:dyDescent="0.3">
      <c r="A8" s="35"/>
      <c r="B8" s="33"/>
      <c r="C8" s="9" t="s">
        <v>0</v>
      </c>
      <c r="D8" s="9" t="s">
        <v>8</v>
      </c>
      <c r="E8" s="9" t="s">
        <v>1</v>
      </c>
      <c r="F8" s="9" t="s">
        <v>2</v>
      </c>
      <c r="G8" s="9" t="s">
        <v>3</v>
      </c>
      <c r="H8" s="9" t="s">
        <v>4</v>
      </c>
      <c r="I8" s="33"/>
      <c r="J8" s="9" t="s">
        <v>0</v>
      </c>
      <c r="K8" s="9" t="s">
        <v>8</v>
      </c>
      <c r="L8" s="9" t="s">
        <v>1</v>
      </c>
      <c r="M8" s="9" t="s">
        <v>2</v>
      </c>
      <c r="N8" s="9" t="s">
        <v>3</v>
      </c>
      <c r="O8" s="9" t="s">
        <v>4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1.2" x14ac:dyDescent="0.3">
      <c r="A9" s="6" t="s">
        <v>16</v>
      </c>
      <c r="B9" s="26">
        <f>SUM(C9:H9)</f>
        <v>6696.3159999999998</v>
      </c>
      <c r="C9" s="18"/>
      <c r="D9" s="18">
        <v>6398.1779999999999</v>
      </c>
      <c r="E9" s="18">
        <v>234.541</v>
      </c>
      <c r="F9" s="18"/>
      <c r="G9" s="18">
        <v>63.597000000000001</v>
      </c>
      <c r="H9" s="18"/>
      <c r="I9" s="18">
        <f>SUM(J9:O9)</f>
        <v>11.609</v>
      </c>
      <c r="J9" s="18"/>
      <c r="K9" s="18">
        <v>11.609</v>
      </c>
      <c r="L9" s="18"/>
      <c r="M9" s="18"/>
      <c r="N9" s="18"/>
      <c r="O9" s="19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6" x14ac:dyDescent="0.3">
      <c r="A10" s="6" t="s">
        <v>17</v>
      </c>
      <c r="B10" s="26">
        <f t="shared" ref="B10:B16" si="0">SUM(C10:H10)</f>
        <v>510.32299999999998</v>
      </c>
      <c r="C10" s="18"/>
      <c r="D10" s="18"/>
      <c r="E10" s="20">
        <v>244.405</v>
      </c>
      <c r="F10" s="18">
        <v>265.91800000000001</v>
      </c>
      <c r="G10" s="18"/>
      <c r="H10" s="18"/>
      <c r="I10" s="18">
        <f t="shared" ref="I10:I16" si="1">SUM(J10:O10)</f>
        <v>0</v>
      </c>
      <c r="J10" s="18"/>
      <c r="K10" s="18"/>
      <c r="L10" s="18"/>
      <c r="M10" s="18"/>
      <c r="N10" s="18"/>
      <c r="O10" s="19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13" customFormat="1" ht="15.6" x14ac:dyDescent="0.3">
      <c r="A11" s="11" t="s">
        <v>18</v>
      </c>
      <c r="B11" s="27">
        <f t="shared" si="0"/>
        <v>12.356999999999999</v>
      </c>
      <c r="C11" s="21"/>
      <c r="D11" s="21"/>
      <c r="E11" s="21"/>
      <c r="F11" s="22"/>
      <c r="G11" s="21">
        <v>12.356999999999999</v>
      </c>
      <c r="H11" s="23"/>
      <c r="I11" s="21">
        <f t="shared" si="1"/>
        <v>0</v>
      </c>
      <c r="J11" s="21"/>
      <c r="K11" s="21"/>
      <c r="L11" s="21"/>
      <c r="M11" s="21"/>
      <c r="N11" s="21"/>
      <c r="O11" s="24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s="13" customFormat="1" ht="15.6" x14ac:dyDescent="0.3">
      <c r="A12" s="14" t="s">
        <v>19</v>
      </c>
      <c r="B12" s="27">
        <f t="shared" si="0"/>
        <v>2513.924</v>
      </c>
      <c r="C12" s="21"/>
      <c r="D12" s="21"/>
      <c r="E12" s="21">
        <v>2513.924</v>
      </c>
      <c r="F12" s="21"/>
      <c r="G12" s="21"/>
      <c r="H12" s="21"/>
      <c r="I12" s="21">
        <f t="shared" si="1"/>
        <v>0</v>
      </c>
      <c r="J12" s="21"/>
      <c r="K12" s="21"/>
      <c r="L12" s="21"/>
      <c r="M12" s="21"/>
      <c r="N12" s="21"/>
      <c r="O12" s="24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5.6" x14ac:dyDescent="0.3">
      <c r="A13" s="7" t="s">
        <v>20</v>
      </c>
      <c r="B13" s="26">
        <f t="shared" si="0"/>
        <v>64857.758999999998</v>
      </c>
      <c r="C13" s="18"/>
      <c r="D13" s="18"/>
      <c r="E13" s="18">
        <v>64857.758999999998</v>
      </c>
      <c r="F13" s="18"/>
      <c r="G13" s="18"/>
      <c r="H13" s="18"/>
      <c r="I13" s="18">
        <f t="shared" si="1"/>
        <v>92.457999999999998</v>
      </c>
      <c r="J13" s="18"/>
      <c r="K13" s="18"/>
      <c r="L13" s="25">
        <v>92.457999999999998</v>
      </c>
      <c r="M13" s="18"/>
      <c r="N13" s="18"/>
      <c r="O13" s="19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6" x14ac:dyDescent="0.3">
      <c r="A14" s="7" t="s">
        <v>21</v>
      </c>
      <c r="B14" s="26">
        <f t="shared" si="0"/>
        <v>22219.546999999999</v>
      </c>
      <c r="C14" s="18"/>
      <c r="D14" s="18"/>
      <c r="E14" s="18">
        <v>22219.546999999999</v>
      </c>
      <c r="F14" s="18"/>
      <c r="G14" s="18"/>
      <c r="H14" s="18"/>
      <c r="I14" s="18">
        <f t="shared" si="1"/>
        <v>37.323</v>
      </c>
      <c r="J14" s="18"/>
      <c r="K14" s="18"/>
      <c r="L14" s="18">
        <v>37.323</v>
      </c>
      <c r="M14" s="18"/>
      <c r="N14" s="18"/>
      <c r="O14" s="19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6" x14ac:dyDescent="0.3">
      <c r="A15" s="7" t="s">
        <v>22</v>
      </c>
      <c r="B15" s="26">
        <f t="shared" si="0"/>
        <v>24500.780999999999</v>
      </c>
      <c r="C15" s="18"/>
      <c r="D15" s="18"/>
      <c r="E15" s="18">
        <v>24500.780999999999</v>
      </c>
      <c r="F15" s="18"/>
      <c r="G15" s="18"/>
      <c r="H15" s="18"/>
      <c r="I15" s="18">
        <f t="shared" si="1"/>
        <v>37.664000000000001</v>
      </c>
      <c r="J15" s="18"/>
      <c r="K15" s="18"/>
      <c r="L15" s="18">
        <v>37.664000000000001</v>
      </c>
      <c r="M15" s="18"/>
      <c r="N15" s="18"/>
      <c r="O15" s="19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" customHeight="1" x14ac:dyDescent="0.3">
      <c r="A16" s="6" t="s">
        <v>13</v>
      </c>
      <c r="B16" s="26">
        <f t="shared" si="0"/>
        <v>67629.106</v>
      </c>
      <c r="C16" s="18">
        <f t="shared" ref="C16:H16" si="2">SUM(C17:C18)</f>
        <v>0</v>
      </c>
      <c r="D16" s="18">
        <f t="shared" si="2"/>
        <v>0</v>
      </c>
      <c r="E16" s="18">
        <f t="shared" si="2"/>
        <v>44865.49</v>
      </c>
      <c r="F16" s="18">
        <f t="shared" si="2"/>
        <v>17188.098000000002</v>
      </c>
      <c r="G16" s="18">
        <f t="shared" si="2"/>
        <v>5466.1030000000001</v>
      </c>
      <c r="H16" s="18">
        <f t="shared" si="2"/>
        <v>109.41500000000001</v>
      </c>
      <c r="I16" s="18">
        <f t="shared" si="1"/>
        <v>0</v>
      </c>
      <c r="J16" s="18">
        <f t="shared" ref="J16:O16" si="3">SUM(J17:J18)</f>
        <v>0</v>
      </c>
      <c r="K16" s="18">
        <f t="shared" si="3"/>
        <v>0</v>
      </c>
      <c r="L16" s="18">
        <f t="shared" si="3"/>
        <v>0</v>
      </c>
      <c r="M16" s="18">
        <f t="shared" si="3"/>
        <v>0</v>
      </c>
      <c r="N16" s="18">
        <f t="shared" si="3"/>
        <v>0</v>
      </c>
      <c r="O16" s="19">
        <f t="shared" si="3"/>
        <v>0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13" customFormat="1" ht="15.6" outlineLevel="1" x14ac:dyDescent="0.3">
      <c r="A17" s="15" t="s">
        <v>15</v>
      </c>
      <c r="B17" s="27">
        <f>SUM(C17:H17)</f>
        <v>38806.542999999998</v>
      </c>
      <c r="C17" s="21"/>
      <c r="D17" s="21"/>
      <c r="E17" s="21">
        <v>17262.654999999999</v>
      </c>
      <c r="F17" s="21">
        <v>17188.098000000002</v>
      </c>
      <c r="G17" s="21">
        <v>4355.79</v>
      </c>
      <c r="H17" s="21"/>
      <c r="I17" s="21">
        <f>SUM(J17:O17)</f>
        <v>0</v>
      </c>
      <c r="J17" s="21"/>
      <c r="K17" s="21"/>
      <c r="L17" s="21"/>
      <c r="M17" s="21"/>
      <c r="N17" s="21"/>
      <c r="O17" s="24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5.6" outlineLevel="1" x14ac:dyDescent="0.3">
      <c r="A18" s="10" t="s">
        <v>14</v>
      </c>
      <c r="B18" s="26">
        <f>SUM(C18:H18)</f>
        <v>28822.563000000002</v>
      </c>
      <c r="C18" s="18"/>
      <c r="D18" s="18"/>
      <c r="E18" s="18">
        <v>27602.834999999999</v>
      </c>
      <c r="F18" s="18"/>
      <c r="G18" s="18">
        <v>1110.3130000000001</v>
      </c>
      <c r="H18" s="18">
        <v>109.41500000000001</v>
      </c>
      <c r="I18" s="18">
        <f>SUM(J18:O18)</f>
        <v>0</v>
      </c>
      <c r="J18" s="18"/>
      <c r="K18" s="18"/>
      <c r="L18" s="18"/>
      <c r="M18" s="18"/>
      <c r="N18" s="18"/>
      <c r="O18" s="19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 x14ac:dyDescent="0.3">
      <c r="A19" s="8" t="s">
        <v>10</v>
      </c>
      <c r="B19" s="26">
        <f>SUM(C19:H19)</f>
        <v>61065.951999999997</v>
      </c>
      <c r="C19" s="18">
        <f>SUM(C20:C21)</f>
        <v>58909.851999999999</v>
      </c>
      <c r="D19" s="18">
        <f t="shared" ref="D19:H19" si="4">SUM(D20:D21)</f>
        <v>1801.38</v>
      </c>
      <c r="E19" s="18"/>
      <c r="F19" s="18">
        <f t="shared" si="4"/>
        <v>354.72</v>
      </c>
      <c r="G19" s="18">
        <f t="shared" si="4"/>
        <v>0</v>
      </c>
      <c r="H19" s="18">
        <f t="shared" si="4"/>
        <v>0</v>
      </c>
      <c r="I19" s="18">
        <f>SUM(J19:O19)</f>
        <v>104.26600000000001</v>
      </c>
      <c r="J19" s="18">
        <f t="shared" ref="J19:O19" si="5">SUM(J20:J21)</f>
        <v>101.54</v>
      </c>
      <c r="K19" s="18">
        <f t="shared" si="5"/>
        <v>2.726</v>
      </c>
      <c r="L19" s="18">
        <f t="shared" si="5"/>
        <v>0</v>
      </c>
      <c r="M19" s="18">
        <f t="shared" si="5"/>
        <v>0</v>
      </c>
      <c r="N19" s="18">
        <f t="shared" si="5"/>
        <v>0</v>
      </c>
      <c r="O19" s="19">
        <f t="shared" si="5"/>
        <v>0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399999999999999" customHeight="1" outlineLevel="1" collapsed="1" x14ac:dyDescent="0.3">
      <c r="A20" s="10" t="s">
        <v>12</v>
      </c>
      <c r="B20" s="26">
        <f>SUM(C20:H20)</f>
        <v>6628.6189999999997</v>
      </c>
      <c r="C20" s="18"/>
      <c r="D20" s="18"/>
      <c r="E20" s="18">
        <v>6628.6189999999997</v>
      </c>
      <c r="F20" s="18"/>
      <c r="G20" s="18"/>
      <c r="H20" s="18"/>
      <c r="I20" s="18">
        <f>SUM(J20:O20)</f>
        <v>0</v>
      </c>
      <c r="J20" s="18"/>
      <c r="K20" s="18"/>
      <c r="L20" s="18"/>
      <c r="M20" s="18"/>
      <c r="N20" s="18"/>
      <c r="O20" s="19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399999999999999" customHeight="1" outlineLevel="1" x14ac:dyDescent="0.3">
      <c r="A21" s="10" t="s">
        <v>11</v>
      </c>
      <c r="B21" s="26">
        <f>SUM(C21:H21)</f>
        <v>62201.22</v>
      </c>
      <c r="C21" s="18">
        <f>58909.852</f>
        <v>58909.851999999999</v>
      </c>
      <c r="D21" s="18">
        <v>1801.38</v>
      </c>
      <c r="E21" s="18">
        <v>1135.268</v>
      </c>
      <c r="F21" s="18">
        <v>354.72</v>
      </c>
      <c r="G21" s="18"/>
      <c r="H21" s="18"/>
      <c r="I21" s="18">
        <f>SUM(J21:O21)</f>
        <v>104.26600000000001</v>
      </c>
      <c r="J21" s="18">
        <v>101.54</v>
      </c>
      <c r="K21" s="18">
        <v>2.726</v>
      </c>
      <c r="L21" s="18">
        <v>0</v>
      </c>
      <c r="M21" s="18">
        <v>0</v>
      </c>
      <c r="N21" s="18"/>
      <c r="O21" s="19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2.95" customHeight="1" x14ac:dyDescent="0.3">
      <c r="A22" s="16" t="s">
        <v>5</v>
      </c>
      <c r="B22" s="26">
        <f t="shared" ref="B22:O22" si="6">SUM(B9:B19)</f>
        <v>317635.17100000003</v>
      </c>
      <c r="C22" s="18">
        <f t="shared" si="6"/>
        <v>58909.851999999999</v>
      </c>
      <c r="D22" s="18">
        <f t="shared" si="6"/>
        <v>8199.5580000000009</v>
      </c>
      <c r="E22" s="18">
        <f t="shared" si="6"/>
        <v>204301.93700000001</v>
      </c>
      <c r="F22" s="18">
        <f t="shared" si="6"/>
        <v>34996.834000000003</v>
      </c>
      <c r="G22" s="18">
        <f t="shared" si="6"/>
        <v>11008.16</v>
      </c>
      <c r="H22" s="18">
        <f t="shared" si="6"/>
        <v>218.83</v>
      </c>
      <c r="I22" s="18">
        <f t="shared" si="6"/>
        <v>283.32</v>
      </c>
      <c r="J22" s="18">
        <f t="shared" si="6"/>
        <v>101.54</v>
      </c>
      <c r="K22" s="18">
        <f t="shared" si="6"/>
        <v>14.335000000000001</v>
      </c>
      <c r="L22" s="18">
        <f t="shared" si="6"/>
        <v>167.44499999999999</v>
      </c>
      <c r="M22" s="18">
        <f t="shared" si="6"/>
        <v>0</v>
      </c>
      <c r="N22" s="18">
        <f t="shared" si="6"/>
        <v>0</v>
      </c>
      <c r="O22" s="18">
        <f t="shared" si="6"/>
        <v>0</v>
      </c>
      <c r="P22" s="17"/>
      <c r="Q22" s="17"/>
      <c r="R22" s="1"/>
      <c r="S22" s="1"/>
      <c r="T22" s="1"/>
      <c r="U22" s="1"/>
      <c r="V22" s="1"/>
      <c r="W22" s="1"/>
      <c r="X22" s="1"/>
      <c r="Y22" s="1"/>
      <c r="Z22" s="1"/>
    </row>
    <row r="23" spans="1:26" ht="15.6" x14ac:dyDescent="0.3">
      <c r="A23" s="1"/>
      <c r="B23" s="1"/>
      <c r="C23" s="17"/>
      <c r="D23" s="17"/>
      <c r="E23" s="17"/>
      <c r="F23" s="17"/>
      <c r="G23" s="17"/>
      <c r="H23" s="1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6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6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6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6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6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6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6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6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6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</sheetData>
  <sheetProtection formatCells="0" formatColumns="0" formatRows="0" insertColumns="0" insertRows="0" insertHyperlinks="0" deleteColumns="0" deleteRows="0" sort="0" autoFilter="0" pivotTables="0"/>
  <customSheetViews>
    <customSheetView guid="{A6C5FD67-5E8F-4CCA-896F-3DAA03E40DE6}" scale="80">
      <selection activeCell="E26" sqref="E26"/>
      <pageMargins left="0.7" right="0.7" top="0.75" bottom="0.75" header="0.3" footer="0.3"/>
      <pageSetup paperSize="9" orientation="portrait" r:id="rId1"/>
    </customSheetView>
  </customSheetViews>
  <mergeCells count="8">
    <mergeCell ref="J7:O7"/>
    <mergeCell ref="A4:O4"/>
    <mergeCell ref="B7:B8"/>
    <mergeCell ref="C7:H7"/>
    <mergeCell ref="A7:A8"/>
    <mergeCell ref="I7:I8"/>
    <mergeCell ref="A5:O5"/>
    <mergeCell ref="A6:O6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A6C5FD67-5E8F-4CCA-896F-3DAA03E40DE6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A6C5FD67-5E8F-4CCA-896F-3DAA03E40DE6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Руслан</cp:lastModifiedBy>
  <dcterms:created xsi:type="dcterms:W3CDTF">2016-07-25T04:23:17Z</dcterms:created>
  <dcterms:modified xsi:type="dcterms:W3CDTF">2016-10-20T11:17:43Z</dcterms:modified>
</cp:coreProperties>
</file>